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spyn7\Desktop\chi04rk01\yosan\"/>
    </mc:Choice>
  </mc:AlternateContent>
  <xr:revisionPtr revIDLastSave="0" documentId="13_ncr:1_{2A3F9C5A-3637-45B7-B659-B8443CD7F797}" xr6:coauthVersionLast="47" xr6:coauthVersionMax="47" xr10:uidLastSave="{00000000-0000-0000-0000-000000000000}"/>
  <bookViews>
    <workbookView xWindow="10272" yWindow="-12" windowWidth="12528" windowHeight="1296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'収益・費用明細書(様式2)'!$A$1:$H$40</definedName>
    <definedName name="_xlnm.Print_Area" localSheetId="0">'収支予算書(様式1)'!$A$1:$G$42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G37" i="2"/>
  <c r="G29" i="2"/>
  <c r="G39" i="2"/>
  <c r="G34" i="2"/>
  <c r="G32" i="2"/>
  <c r="E33" i="1"/>
  <c r="D33" i="1"/>
  <c r="G40" i="2" l="1"/>
  <c r="F38" i="2" s="1"/>
  <c r="C15" i="1" l="1"/>
  <c r="G8" i="2"/>
  <c r="E16" i="1"/>
  <c r="D16" i="1"/>
  <c r="E34" i="1" l="1"/>
  <c r="D34" i="1"/>
  <c r="F32" i="1"/>
  <c r="C16" i="1"/>
  <c r="C34" i="1" s="1"/>
</calcChain>
</file>

<file path=xl/sharedStrings.xml><?xml version="1.0" encoding="utf-8"?>
<sst xmlns="http://schemas.openxmlformats.org/spreadsheetml/2006/main" count="137" uniqueCount="119">
  <si>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</si>
  <si>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</si>
  <si>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</si>
  <si>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</si>
  <si>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</si>
  <si>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</si>
  <si>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</si>
  <si>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</si>
  <si>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</si>
  <si>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</si>
  <si>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</si>
  <si>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</si>
  <si>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</si>
  <si>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</si>
  <si>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</si>
  <si>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</si>
  <si>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</si>
  <si>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</si>
  <si>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</si>
  <si>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</si>
  <si>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</si>
  <si>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</si>
  <si>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</si>
  <si>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</si>
  <si>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</si>
  <si>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</si>
  <si>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</si>
  <si>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</si>
  <si>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</si>
  <si>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</si>
  <si>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</si>
  <si>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</si>
  <si>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</si>
  <si>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</si>
  <si>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</si>
  <si>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</si>
  <si>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</si>
  <si>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</si>
  <si>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</si>
  <si>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</si>
  <si>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</si>
  <si>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</si>
  <si>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</si>
  <si>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</si>
  <si>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</si>
  <si>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</si>
  <si>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</si>
  <si>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</si>
  <si>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</si>
  <si>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</si>
  <si>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</si>
  <si>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</si>
  <si>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</si>
  <si>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</si>
  <si>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</si>
  <si>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</si>
  <si>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</si>
  <si>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</si>
  <si>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</si>
  <si>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</si>
  <si>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</si>
  <si>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</si>
  <si>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</si>
  <si>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</si>
  <si>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</si>
  <si>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</si>
  <si>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</si>
  <si>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</si>
  <si>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</si>
  <si>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</si>
  <si>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事業名称：青少年育成基金・サルビア基金交付事業(案)</t>
    <rPh sb="0" eb="2">
      <t>ジギョウ</t>
    </rPh>
    <rPh sb="2" eb="4">
      <t>メイショウ</t>
    </rPh>
    <rPh sb="5" eb="13">
      <t>セイショウネンイクセイキキンテン</t>
    </rPh>
    <rPh sb="17" eb="23">
      <t>キキンコウフジギョウ</t>
    </rPh>
    <phoneticPr fontId="3"/>
  </si>
  <si>
    <t>四日市市民公園</t>
    <rPh sb="0" eb="3">
      <t>ヨッカイチ</t>
    </rPh>
    <rPh sb="3" eb="7">
      <t>シミンコウエン</t>
    </rPh>
    <phoneticPr fontId="3"/>
  </si>
  <si>
    <t>10tウイング車</t>
    <rPh sb="7" eb="8">
      <t>シャ</t>
    </rPh>
    <phoneticPr fontId="2"/>
  </si>
  <si>
    <t>サルビア基金より</t>
    <rPh sb="4" eb="6">
      <t>キキン</t>
    </rPh>
    <phoneticPr fontId="2"/>
  </si>
  <si>
    <t>青少年育成基金・サルビア基金交付事業（案）</t>
    <rPh sb="0" eb="8">
      <t>セイショウネンイクセイキキンテン</t>
    </rPh>
    <rPh sb="12" eb="18">
      <t>キキンコウフジギョウ</t>
    </rPh>
    <rPh sb="19" eb="20">
      <t>アン</t>
    </rPh>
    <phoneticPr fontId="2"/>
  </si>
  <si>
    <t>ロール紙看板印刷用(ルーム備品)</t>
    <rPh sb="3" eb="4">
      <t>シ</t>
    </rPh>
    <rPh sb="4" eb="6">
      <t>カンバン</t>
    </rPh>
    <rPh sb="6" eb="9">
      <t>インサツヨウ</t>
    </rPh>
    <rPh sb="13" eb="15">
      <t>ビヒン</t>
    </rPh>
    <phoneticPr fontId="2"/>
  </si>
  <si>
    <t>1-1</t>
    <phoneticPr fontId="2"/>
  </si>
  <si>
    <t>1-2</t>
    <phoneticPr fontId="2"/>
  </si>
  <si>
    <t>チラシデータ作成
（70周年記念委員会が残りを負担）</t>
    <phoneticPr fontId="2"/>
  </si>
  <si>
    <t>チラシ印刷（＠2.93×27500枚）
（70周年記念委員会が残りを負担）</t>
    <phoneticPr fontId="2"/>
  </si>
  <si>
    <t>11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</si>
  <si>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</si>
  <si>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日永うちわ</t>
    <rPh sb="0" eb="2">
      <t>ヒナガ</t>
    </rPh>
    <phoneticPr fontId="2"/>
  </si>
  <si>
    <t>参加記念品</t>
    <rPh sb="0" eb="5">
      <t>サンカキネンヒン</t>
    </rPh>
    <phoneticPr fontId="2"/>
  </si>
  <si>
    <t>2</t>
    <phoneticPr fontId="2"/>
  </si>
  <si>
    <t>3-1</t>
    <phoneticPr fontId="2"/>
  </si>
  <si>
    <t>レンタル費</t>
    <rPh sb="4" eb="5">
      <t>ヒ</t>
    </rPh>
    <phoneticPr fontId="2"/>
  </si>
  <si>
    <t>人件費</t>
    <rPh sb="0" eb="3">
      <t>ジンケンヒ</t>
    </rPh>
    <phoneticPr fontId="2"/>
  </si>
  <si>
    <t>パイプイス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</si>
  <si>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</si>
  <si>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</si>
  <si>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</si>
  <si>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</si>
  <si>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</si>
  <si>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</si>
  <si>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</si>
  <si>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</si>
  <si>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</si>
  <si>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</si>
  <si>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拡声器（メンバー備品）</t>
    <rPh sb="0" eb="3">
      <t>カクセイキ</t>
    </rPh>
    <rPh sb="8" eb="10">
      <t>ビヒン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</si>
  <si>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</si>
  <si>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</si>
  <si>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小　　　　計</t>
    <rPh sb="1" eb="2">
      <t>ショウ</t>
    </rPh>
    <rPh sb="6" eb="7">
      <t>ショウケイ</t>
    </rPh>
    <phoneticPr fontId="3"/>
  </si>
  <si>
    <t>株式会社稲藤</t>
    <rPh sb="0" eb="4">
      <t>カブシキガイシャ</t>
    </rPh>
    <rPh sb="4" eb="6">
      <t>イナトウ</t>
    </rPh>
    <phoneticPr fontId="2"/>
  </si>
  <si>
    <t>ダスキンレントオール四日市ステーション</t>
    <rPh sb="10" eb="13">
      <t>ヨッカイチ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</si>
  <si>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</si>
  <si>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</si>
  <si>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4">
      <t>セツエイテッキョ</t>
    </rPh>
    <rPh sb="4" eb="5">
      <t>ヒ</t>
    </rPh>
    <phoneticPr fontId="2"/>
  </si>
  <si>
    <t>時間外料金(開店前)</t>
    <rPh sb="0" eb="5">
      <t>ジカンガイリョウキン</t>
    </rPh>
    <rPh sb="6" eb="9">
      <t>カイテンマエ</t>
    </rPh>
    <phoneticPr fontId="2"/>
  </si>
  <si>
    <t>4-1</t>
    <phoneticPr fontId="2"/>
  </si>
  <si>
    <t>4-2</t>
    <phoneticPr fontId="2"/>
  </si>
  <si>
    <r>
      <t>サルビア基金</t>
    </r>
    <r>
      <rPr>
        <sz val="11"/>
        <color rgb="FFFF0000"/>
        <rFont val="ＭＳ Ｐゴシック"/>
        <family val="3"/>
        <charset val="128"/>
        <scheme val="minor"/>
      </rPr>
      <t>473,000</t>
    </r>
    <r>
      <rPr>
        <sz val="11"/>
        <rFont val="ＭＳ Ｐゴシック"/>
        <family val="3"/>
        <charset val="128"/>
        <scheme val="minor"/>
      </rPr>
      <t>円より</t>
    </r>
    <rPh sb="4" eb="6">
      <t>キキン</t>
    </rPh>
    <rPh sb="13" eb="14">
      <t>エン</t>
    </rPh>
    <phoneticPr fontId="2"/>
  </si>
  <si>
    <t>テント2×3K</t>
    <phoneticPr fontId="2"/>
  </si>
  <si>
    <t>ウェイト2段積み</t>
    <rPh sb="5" eb="7">
      <t>ダンヅ</t>
    </rPh>
    <phoneticPr fontId="2"/>
  </si>
  <si>
    <t>立て看板900×1800(片面)</t>
    <rPh sb="0" eb="1">
      <t>タ</t>
    </rPh>
    <rPh sb="2" eb="4">
      <t>カンバン</t>
    </rPh>
    <rPh sb="13" eb="15">
      <t>カタメン</t>
    </rPh>
    <phoneticPr fontId="2"/>
  </si>
  <si>
    <t>運送費</t>
    <rPh sb="0" eb="3">
      <t>ウンソウヒ</t>
    </rPh>
    <phoneticPr fontId="2"/>
  </si>
  <si>
    <t>時間外料金(開店後)</t>
    <rPh sb="0" eb="5">
      <t>ジカンガイリョウキン</t>
    </rPh>
    <rPh sb="6" eb="9">
      <t>カイテンゴ</t>
    </rPh>
    <phoneticPr fontId="2"/>
  </si>
  <si>
    <t>会議用テーブルS</t>
    <phoneticPr fontId="2"/>
  </si>
  <si>
    <t>側幕3K白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</si>
</sst>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u/>
      <sz val="11"/>
      <color indexed="12"/>
      <name val="ＭＳ Ｐゴシック"/>
      <family val="3"/>
      <charset val="128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26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9" fillId="0" borderId="9" xfId="3" quotePrefix="1" applyFont="1" applyFill="1" applyBorder="1" applyAlignment="1">
      <alignment horizontal="center" vertical="center"/>
    </xf>
    <xf numFmtId="0" fontId="1" fillId="0" borderId="6" xfId="1" applyBorder="1" applyAlignment="1">
      <alignment vertical="center" wrapText="1" shrinkToFit="1"/>
    </xf>
    <xf numFmtId="176" fontId="7" fillId="0" borderId="9" xfId="1" applyNumberFormat="1" applyFont="1" applyBorder="1" applyAlignment="1">
      <alignment vertical="center"/>
    </xf>
    <xf numFmtId="0" fontId="7" fillId="0" borderId="8" xfId="1" applyFont="1" applyBorder="1" applyAlignment="1">
      <alignment vertical="center" wrapText="1"/>
    </xf>
    <xf numFmtId="0" fontId="10" fillId="0" borderId="15" xfId="4" quotePrefix="1" applyNumberFormat="1" applyFont="1" applyFill="1" applyBorder="1" applyAlignment="1">
      <alignment horizontal="center" vertical="center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49" fontId="5" fillId="0" borderId="0" xfId="1" applyNumberFormat="1" applyFont="1" applyAlignment="1">
      <alignment horizontal="center"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0" fontId="11" fillId="0" borderId="9" xfId="3" quotePrefix="1" applyFont="1" applyFill="1" applyBorder="1" applyAlignment="1">
      <alignment horizontal="center" vertical="center"/>
    </xf>
    <xf numFmtId="0" fontId="12" fillId="0" borderId="15" xfId="3" quotePrefix="1" applyNumberFormat="1" applyFont="1" applyFill="1" applyBorder="1" applyAlignment="1">
      <alignment horizontal="center" vertical="center"/>
    </xf>
    <xf numFmtId="176" fontId="13" fillId="0" borderId="9" xfId="1" applyNumberFormat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13" fillId="0" borderId="8" xfId="1" applyFont="1" applyBorder="1" applyAlignment="1">
      <alignment vertical="center"/>
    </xf>
    <xf numFmtId="0" fontId="7" fillId="0" borderId="15" xfId="1" applyFont="1" applyBorder="1" applyAlignment="1">
      <alignment horizontal="center" vertical="center"/>
    </xf>
    <xf numFmtId="0" fontId="14" fillId="0" borderId="9" xfId="1" applyFont="1" applyBorder="1" applyAlignment="1">
      <alignment vertical="center" wrapText="1"/>
    </xf>
    <xf numFmtId="0" fontId="15" fillId="0" borderId="9" xfId="3" quotePrefix="1" applyFont="1" applyFill="1" applyBorder="1" applyAlignment="1">
      <alignment horizontal="center" vertical="center"/>
    </xf>
    <xf numFmtId="176" fontId="16" fillId="0" borderId="8" xfId="1" applyNumberFormat="1" applyFont="1" applyBorder="1" applyAlignment="1">
      <alignment vertical="center"/>
    </xf>
    <xf numFmtId="56" fontId="15" fillId="0" borderId="9" xfId="3" quotePrefix="1" applyNumberFormat="1" applyFont="1" applyFill="1" applyBorder="1" applyAlignment="1">
      <alignment horizontal="center" vertical="center"/>
    </xf>
    <xf numFmtId="176" fontId="16" fillId="0" borderId="6" xfId="1" applyNumberFormat="1" applyFont="1" applyBorder="1" applyAlignment="1">
      <alignment vertical="center"/>
    </xf>
    <xf numFmtId="0" fontId="16" fillId="0" borderId="2" xfId="1" applyFont="1" applyBorder="1" applyAlignment="1">
      <alignment horizontal="center" vertical="center"/>
    </xf>
    <xf numFmtId="49" fontId="16" fillId="0" borderId="14" xfId="1" applyNumberFormat="1" applyFont="1" applyBorder="1" applyAlignment="1">
      <alignment horizontal="center" vertical="center"/>
    </xf>
    <xf numFmtId="0" fontId="16" fillId="0" borderId="14" xfId="1" applyFont="1" applyBorder="1" applyAlignment="1">
      <alignment horizontal="center" vertical="center"/>
    </xf>
    <xf numFmtId="0" fontId="16" fillId="0" borderId="3" xfId="1" applyFont="1" applyBorder="1" applyAlignment="1">
      <alignment horizontal="left" vertical="center"/>
    </xf>
    <xf numFmtId="0" fontId="16" fillId="0" borderId="15" xfId="1" applyFont="1" applyBorder="1" applyAlignment="1">
      <alignment horizontal="center" vertical="center" wrapText="1"/>
    </xf>
    <xf numFmtId="0" fontId="17" fillId="0" borderId="9" xfId="1" applyFont="1" applyBorder="1" applyAlignment="1">
      <alignment vertical="center" wrapText="1"/>
    </xf>
    <xf numFmtId="0" fontId="16" fillId="0" borderId="10" xfId="1" applyFont="1" applyBorder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6" fillId="0" borderId="0" xfId="1" applyFont="1" applyAlignment="1">
      <alignment horizontal="left" vertical="center"/>
    </xf>
    <xf numFmtId="0" fontId="16" fillId="0" borderId="4" xfId="1" applyFont="1" applyBorder="1" applyAlignment="1">
      <alignment horizontal="center" vertical="center"/>
    </xf>
    <xf numFmtId="0" fontId="16" fillId="0" borderId="9" xfId="1" applyFont="1" applyBorder="1" applyAlignment="1">
      <alignment vertical="center"/>
    </xf>
    <xf numFmtId="10" fontId="16" fillId="0" borderId="9" xfId="1" applyNumberFormat="1" applyFont="1" applyBorder="1" applyAlignment="1">
      <alignment vertical="center"/>
    </xf>
    <xf numFmtId="176" fontId="16" fillId="0" borderId="8" xfId="2" applyNumberFormat="1" applyFont="1" applyBorder="1" applyAlignment="1">
      <alignment vertical="center"/>
    </xf>
    <xf numFmtId="176" fontId="16" fillId="0" borderId="11" xfId="1" applyNumberFormat="1" applyFont="1" applyBorder="1" applyAlignment="1">
      <alignment vertical="center"/>
    </xf>
    <xf numFmtId="0" fontId="18" fillId="0" borderId="6" xfId="1" applyFont="1" applyBorder="1" applyAlignment="1">
      <alignment vertical="center" wrapText="1" shrinkToFit="1"/>
    </xf>
    <xf numFmtId="176" fontId="16" fillId="0" borderId="9" xfId="1" applyNumberFormat="1" applyFont="1" applyBorder="1" applyAlignment="1">
      <alignment vertical="center"/>
    </xf>
    <xf numFmtId="56" fontId="19" fillId="0" borderId="9" xfId="3" quotePrefix="1" applyNumberFormat="1" applyFont="1" applyFill="1" applyBorder="1" applyAlignment="1">
      <alignment horizontal="center" vertical="center"/>
    </xf>
    <xf numFmtId="10" fontId="16" fillId="0" borderId="8" xfId="1" applyNumberFormat="1" applyFont="1" applyBorder="1" applyAlignment="1">
      <alignment vertical="center"/>
    </xf>
    <xf numFmtId="0" fontId="16" fillId="0" borderId="10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6" fillId="0" borderId="11" xfId="1" applyFont="1" applyBorder="1" applyAlignment="1">
      <alignment vertical="center"/>
    </xf>
    <xf numFmtId="0" fontId="16" fillId="0" borderId="1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20" fillId="0" borderId="9" xfId="1" applyFont="1" applyBorder="1" applyAlignment="1">
      <alignment vertical="center"/>
    </xf>
    <xf numFmtId="0" fontId="15" fillId="0" borderId="8" xfId="3" quotePrefix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6" fillId="0" borderId="15" xfId="1" applyFont="1" applyBorder="1" applyAlignment="1">
      <alignment horizontal="center" vertical="center"/>
    </xf>
    <xf numFmtId="0" fontId="16" fillId="0" borderId="17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0" borderId="0" xfId="1" applyFont="1" applyAlignment="1">
      <alignment horizontal="right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16" fillId="0" borderId="16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umori/dasukinrentoo-ru.pdf" TargetMode="External"/><Relationship Id="rId13" Type="http://schemas.openxmlformats.org/officeDocument/2006/relationships/hyperlink" Target="mitumori/dasukinrentoo-ru.pdf" TargetMode="External"/><Relationship Id="rId3" Type="http://schemas.openxmlformats.org/officeDocument/2006/relationships/hyperlink" Target="mitumori/inatou(hinagauchiwa).pdf" TargetMode="External"/><Relationship Id="rId7" Type="http://schemas.openxmlformats.org/officeDocument/2006/relationships/hyperlink" Target="mitumori/dasukinrentoo-ru.pdf" TargetMode="External"/><Relationship Id="rId12" Type="http://schemas.openxmlformats.org/officeDocument/2006/relationships/hyperlink" Target="mitumori/dasukinrentoo-ru.pdf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mitumori/fukokuinnsatu(chirashi).pdf" TargetMode="External"/><Relationship Id="rId16" Type="http://schemas.openxmlformats.org/officeDocument/2006/relationships/hyperlink" Target="mitumori/sannjyuusann.pdf" TargetMode="External"/><Relationship Id="rId1" Type="http://schemas.openxmlformats.org/officeDocument/2006/relationships/hyperlink" Target="mitumori/fukokuinnsatu(chirashi).pdf" TargetMode="External"/><Relationship Id="rId6" Type="http://schemas.openxmlformats.org/officeDocument/2006/relationships/hyperlink" Target="mitumori\dasukinrentoo-ru.pdf" TargetMode="External"/><Relationship Id="rId11" Type="http://schemas.openxmlformats.org/officeDocument/2006/relationships/hyperlink" Target="mitumori/dasukinrentoo-ru.pdf" TargetMode="External"/><Relationship Id="rId5" Type="http://schemas.openxmlformats.org/officeDocument/2006/relationships/hyperlink" Target="mitumori\dasukinrentoo-ru.pdf" TargetMode="External"/><Relationship Id="rId15" Type="http://schemas.openxmlformats.org/officeDocument/2006/relationships/hyperlink" Target="mitumori/sannjyuusann.pdf" TargetMode="External"/><Relationship Id="rId10" Type="http://schemas.openxmlformats.org/officeDocument/2006/relationships/hyperlink" Target="mitumori/dasukinrentoo-ru.pdf" TargetMode="External"/><Relationship Id="rId4" Type="http://schemas.openxmlformats.org/officeDocument/2006/relationships/hyperlink" Target="mitumori/dasukinrentoo-ru.pdf" TargetMode="External"/><Relationship Id="rId9" Type="http://schemas.openxmlformats.org/officeDocument/2006/relationships/hyperlink" Target="mitumori/dasukinrentoo-ru.pdf" TargetMode="External"/><Relationship Id="rId14" Type="http://schemas.openxmlformats.org/officeDocument/2006/relationships/hyperlink" Target="mitumori/dasukinrentoo-r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3" zoomScaleNormal="100" zoomScaleSheetLayoutView="100" workbookViewId="0">
      <selection activeCell="C20" sqref="C20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.4" x14ac:dyDescent="0.2">
      <c r="A2" s="1"/>
      <c r="B2" s="4" t="s">
        <v>37</v>
      </c>
      <c r="C2" s="108" t="s">
        <v>38</v>
      </c>
      <c r="D2" s="108"/>
      <c r="E2" s="108"/>
      <c r="F2" s="1"/>
      <c r="G2" s="1"/>
    </row>
    <row r="3" spans="1:7" ht="14.4" x14ac:dyDescent="0.2">
      <c r="A3" s="1"/>
      <c r="B3" s="4" t="s">
        <v>34</v>
      </c>
      <c r="C3" s="108" t="s">
        <v>59</v>
      </c>
      <c r="D3" s="108"/>
      <c r="E3" s="108"/>
      <c r="F3" s="1"/>
      <c r="G3" s="1"/>
    </row>
    <row r="4" spans="1:7" ht="14.4" x14ac:dyDescent="0.2">
      <c r="A4" s="1"/>
      <c r="B4" s="6" t="s">
        <v>0</v>
      </c>
      <c r="C4" s="109" t="s">
        <v>74</v>
      </c>
      <c r="D4" s="109"/>
      <c r="E4" s="109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45"/>
      <c r="B6" s="46" t="s">
        <v>2</v>
      </c>
      <c r="C6" s="46" t="s">
        <v>3</v>
      </c>
      <c r="D6" s="46" t="s">
        <v>4</v>
      </c>
      <c r="E6" s="46" t="s">
        <v>5</v>
      </c>
      <c r="F6" s="46" t="s">
        <v>6</v>
      </c>
      <c r="G6" s="1"/>
    </row>
    <row r="7" spans="1:7" ht="20.100000000000001" customHeight="1" x14ac:dyDescent="0.2">
      <c r="A7" s="42"/>
      <c r="B7" s="47" t="s">
        <v>7</v>
      </c>
      <c r="C7" s="48"/>
      <c r="D7" s="48"/>
      <c r="E7" s="48"/>
      <c r="F7" s="49"/>
      <c r="G7" s="1"/>
    </row>
    <row r="8" spans="1:7" ht="20.100000000000001" customHeight="1" x14ac:dyDescent="0.2">
      <c r="A8" s="44">
        <v>1</v>
      </c>
      <c r="B8" s="50" t="s">
        <v>8</v>
      </c>
      <c r="C8" s="30"/>
      <c r="D8" s="30"/>
      <c r="E8" s="30"/>
      <c r="F8" s="28"/>
      <c r="G8" s="1"/>
    </row>
    <row r="9" spans="1:7" ht="20.100000000000001" customHeight="1" x14ac:dyDescent="0.2">
      <c r="A9" s="44">
        <v>2</v>
      </c>
      <c r="B9" s="50" t="s">
        <v>9</v>
      </c>
      <c r="C9" s="30"/>
      <c r="D9" s="30"/>
      <c r="E9" s="30"/>
      <c r="F9" s="28"/>
      <c r="G9" s="1"/>
    </row>
    <row r="10" spans="1:7" ht="20.100000000000001" customHeight="1" x14ac:dyDescent="0.2">
      <c r="A10" s="44">
        <v>3</v>
      </c>
      <c r="B10" s="50" t="s">
        <v>10</v>
      </c>
      <c r="C10" s="30"/>
      <c r="D10" s="30"/>
      <c r="E10" s="30"/>
      <c r="F10" s="28"/>
      <c r="G10" s="1"/>
    </row>
    <row r="11" spans="1:7" ht="20.100000000000001" customHeight="1" x14ac:dyDescent="0.2">
      <c r="A11" s="44">
        <v>4</v>
      </c>
      <c r="B11" s="50" t="s">
        <v>11</v>
      </c>
      <c r="C11" s="30"/>
      <c r="D11" s="30"/>
      <c r="E11" s="30"/>
      <c r="F11" s="28"/>
      <c r="G11" s="1"/>
    </row>
    <row r="12" spans="1:7" ht="20.100000000000001" customHeight="1" x14ac:dyDescent="0.2">
      <c r="A12" s="44">
        <v>5</v>
      </c>
      <c r="B12" s="50" t="s">
        <v>12</v>
      </c>
      <c r="C12" s="8"/>
      <c r="D12" s="30"/>
      <c r="E12" s="30"/>
      <c r="F12" s="28"/>
      <c r="G12" s="1"/>
    </row>
    <row r="13" spans="1:7" ht="20.100000000000001" customHeight="1" x14ac:dyDescent="0.2">
      <c r="A13" s="44">
        <v>6</v>
      </c>
      <c r="B13" s="50" t="s">
        <v>13</v>
      </c>
      <c r="C13" s="8"/>
      <c r="D13" s="30"/>
      <c r="E13" s="30"/>
      <c r="F13" s="28"/>
      <c r="G13" s="1"/>
    </row>
    <row r="14" spans="1:7" ht="20.100000000000001" customHeight="1" x14ac:dyDescent="0.2">
      <c r="A14" s="44">
        <v>7</v>
      </c>
      <c r="B14" s="50" t="s">
        <v>14</v>
      </c>
      <c r="C14" s="79">
        <v>473000</v>
      </c>
      <c r="D14" s="30">
        <v>780000</v>
      </c>
      <c r="E14" s="30">
        <v>780000</v>
      </c>
      <c r="F14" s="28" t="s">
        <v>73</v>
      </c>
      <c r="G14" s="1"/>
    </row>
    <row r="15" spans="1:7" ht="20.100000000000001" customHeight="1" x14ac:dyDescent="0.2">
      <c r="A15" s="51">
        <v>8</v>
      </c>
      <c r="B15" s="52" t="s">
        <v>15</v>
      </c>
      <c r="C15" s="73">
        <f>'収益・費用明細書(様式2)'!G7</f>
        <v>1</v>
      </c>
      <c r="D15" s="74">
        <v>1</v>
      </c>
      <c r="E15" s="74">
        <v>20</v>
      </c>
      <c r="F15" s="75"/>
      <c r="G15" s="1"/>
    </row>
    <row r="16" spans="1:7" ht="20.100000000000001" customHeight="1" x14ac:dyDescent="0.2">
      <c r="A16" s="43"/>
      <c r="B16" s="53" t="s">
        <v>16</v>
      </c>
      <c r="C16" s="96">
        <f>SUM(C8:C15)</f>
        <v>473001</v>
      </c>
      <c r="D16" s="54">
        <f>SUM(D8:D15)</f>
        <v>780001</v>
      </c>
      <c r="E16" s="54">
        <f>SUM(E8:E15)</f>
        <v>780020</v>
      </c>
      <c r="F16" s="55"/>
      <c r="G16" s="1"/>
    </row>
    <row r="17" spans="1:7" ht="20.100000000000001" customHeight="1" x14ac:dyDescent="0.2">
      <c r="A17" s="41"/>
      <c r="B17" s="47" t="s">
        <v>17</v>
      </c>
      <c r="C17" s="56"/>
      <c r="D17" s="56"/>
      <c r="E17" s="56"/>
      <c r="F17" s="49"/>
      <c r="G17" s="1"/>
    </row>
    <row r="18" spans="1:7" ht="20.100000000000001" customHeight="1" x14ac:dyDescent="0.2">
      <c r="A18" s="44">
        <v>1</v>
      </c>
      <c r="B18" s="50" t="s">
        <v>18</v>
      </c>
      <c r="C18" s="79">
        <v>239470</v>
      </c>
      <c r="D18" s="30">
        <v>396000</v>
      </c>
      <c r="E18" s="30">
        <v>326700</v>
      </c>
      <c r="F18" s="28"/>
      <c r="G18" s="1"/>
    </row>
    <row r="19" spans="1:7" ht="20.100000000000001" customHeight="1" x14ac:dyDescent="0.2">
      <c r="A19" s="44">
        <v>2</v>
      </c>
      <c r="B19" s="50" t="s">
        <v>36</v>
      </c>
      <c r="C19" s="30"/>
      <c r="D19" s="30">
        <v>195500</v>
      </c>
      <c r="E19" s="30">
        <v>195500</v>
      </c>
      <c r="F19" s="28"/>
      <c r="G19" s="1"/>
    </row>
    <row r="20" spans="1:7" ht="20.100000000000001" customHeight="1" x14ac:dyDescent="0.2">
      <c r="A20" s="44">
        <v>3</v>
      </c>
      <c r="B20" s="50" t="s">
        <v>19</v>
      </c>
      <c r="C20" s="30"/>
      <c r="D20" s="30"/>
      <c r="E20" s="30"/>
      <c r="F20" s="28"/>
      <c r="G20" s="1"/>
    </row>
    <row r="21" spans="1:7" ht="20.100000000000001" customHeight="1" x14ac:dyDescent="0.2">
      <c r="A21" s="44">
        <v>4</v>
      </c>
      <c r="B21" s="50" t="s">
        <v>20</v>
      </c>
      <c r="C21" s="30"/>
      <c r="D21" s="30">
        <v>30000</v>
      </c>
      <c r="E21" s="30">
        <v>30000</v>
      </c>
      <c r="F21" s="28"/>
      <c r="G21" s="1"/>
    </row>
    <row r="22" spans="1:7" ht="20.100000000000001" customHeight="1" x14ac:dyDescent="0.2">
      <c r="A22" s="44">
        <v>5</v>
      </c>
      <c r="B22" s="50" t="s">
        <v>21</v>
      </c>
      <c r="C22" s="79">
        <v>144000</v>
      </c>
      <c r="D22" s="30">
        <v>109000</v>
      </c>
      <c r="E22" s="30">
        <v>109000</v>
      </c>
      <c r="F22" s="28"/>
      <c r="G22" s="1"/>
    </row>
    <row r="23" spans="1:7" ht="20.100000000000001" customHeight="1" x14ac:dyDescent="0.2">
      <c r="A23" s="51">
        <v>6</v>
      </c>
      <c r="B23" s="50" t="s">
        <v>22</v>
      </c>
      <c r="C23" s="8"/>
      <c r="D23" s="8"/>
      <c r="E23" s="30"/>
      <c r="F23" s="28"/>
      <c r="G23" s="1"/>
    </row>
    <row r="24" spans="1:7" ht="20.100000000000001" customHeight="1" x14ac:dyDescent="0.2">
      <c r="A24" s="51">
        <v>7</v>
      </c>
      <c r="B24" s="50" t="s">
        <v>23</v>
      </c>
      <c r="C24" s="8"/>
      <c r="D24" s="8"/>
      <c r="E24" s="30"/>
      <c r="F24" s="28"/>
      <c r="G24" s="1"/>
    </row>
    <row r="25" spans="1:7" ht="20.100000000000001" customHeight="1" x14ac:dyDescent="0.2">
      <c r="A25" s="51">
        <v>8</v>
      </c>
      <c r="B25" s="50" t="s">
        <v>35</v>
      </c>
      <c r="C25" s="8"/>
      <c r="D25" s="8"/>
      <c r="E25" s="30"/>
      <c r="F25" s="28"/>
      <c r="G25" s="1"/>
    </row>
    <row r="26" spans="1:7" ht="20.100000000000001" customHeight="1" x14ac:dyDescent="0.2">
      <c r="A26" s="51">
        <v>9</v>
      </c>
      <c r="B26" s="52" t="s">
        <v>24</v>
      </c>
      <c r="C26" s="8"/>
      <c r="D26" s="8"/>
      <c r="E26" s="30"/>
      <c r="F26" s="28"/>
      <c r="G26" s="1"/>
    </row>
    <row r="27" spans="1:7" ht="20.100000000000001" customHeight="1" x14ac:dyDescent="0.2">
      <c r="A27" s="51">
        <v>10</v>
      </c>
      <c r="B27" s="50" t="s">
        <v>25</v>
      </c>
      <c r="C27" s="8"/>
      <c r="D27" s="8"/>
      <c r="E27" s="30"/>
      <c r="F27" s="28"/>
      <c r="G27" s="1"/>
    </row>
    <row r="28" spans="1:7" ht="20.100000000000001" customHeight="1" x14ac:dyDescent="0.2">
      <c r="A28" s="51">
        <v>11</v>
      </c>
      <c r="B28" s="50" t="s">
        <v>26</v>
      </c>
      <c r="C28" s="79">
        <v>70000</v>
      </c>
      <c r="D28" s="8"/>
      <c r="E28" s="30"/>
      <c r="F28" s="28"/>
      <c r="G28" s="1"/>
    </row>
    <row r="29" spans="1:7" ht="20.100000000000001" customHeight="1" x14ac:dyDescent="0.2">
      <c r="A29" s="51">
        <v>12</v>
      </c>
      <c r="B29" s="50" t="s">
        <v>27</v>
      </c>
      <c r="C29" s="8"/>
      <c r="D29" s="8">
        <v>22010</v>
      </c>
      <c r="E29" s="30">
        <v>22010</v>
      </c>
      <c r="F29" s="28"/>
      <c r="G29" s="1"/>
    </row>
    <row r="30" spans="1:7" ht="20.100000000000001" customHeight="1" x14ac:dyDescent="0.2">
      <c r="A30" s="51">
        <v>13</v>
      </c>
      <c r="B30" s="50" t="s">
        <v>28</v>
      </c>
      <c r="C30" s="8"/>
      <c r="D30" s="8"/>
      <c r="E30" s="30"/>
      <c r="F30" s="28"/>
      <c r="G30" s="1"/>
    </row>
    <row r="31" spans="1:7" ht="20.100000000000001" customHeight="1" x14ac:dyDescent="0.2">
      <c r="A31" s="51">
        <v>14</v>
      </c>
      <c r="B31" s="50" t="s">
        <v>29</v>
      </c>
      <c r="C31" s="79">
        <v>1210</v>
      </c>
      <c r="D31" s="8">
        <v>2310</v>
      </c>
      <c r="E31" s="30">
        <v>2310</v>
      </c>
      <c r="F31" s="28"/>
      <c r="G31" s="1"/>
    </row>
    <row r="32" spans="1:7" ht="20.100000000000001" customHeight="1" x14ac:dyDescent="0.2">
      <c r="A32" s="51">
        <v>15</v>
      </c>
      <c r="B32" s="50" t="s">
        <v>30</v>
      </c>
      <c r="C32" s="79">
        <v>18321</v>
      </c>
      <c r="D32" s="30">
        <v>25181</v>
      </c>
      <c r="E32" s="30">
        <v>94500</v>
      </c>
      <c r="F32" s="100">
        <f>'収益・費用明細書(様式2)'!F38</f>
        <v>3.8733533332910498E-2</v>
      </c>
      <c r="G32" s="1"/>
    </row>
    <row r="33" spans="1:7" ht="20.100000000000001" customHeight="1" x14ac:dyDescent="0.2">
      <c r="A33" s="51"/>
      <c r="B33" s="50" t="s">
        <v>31</v>
      </c>
      <c r="C33" s="79">
        <f>SUM(C18:C32)</f>
        <v>473001</v>
      </c>
      <c r="D33" s="30">
        <f>SUM(D18:D32)</f>
        <v>780001</v>
      </c>
      <c r="E33" s="30">
        <f>SUM(E18:E32)</f>
        <v>780020</v>
      </c>
      <c r="F33" s="28"/>
      <c r="G33" s="1"/>
    </row>
    <row r="34" spans="1:7" ht="20.100000000000001" customHeight="1" x14ac:dyDescent="0.2">
      <c r="A34" s="57"/>
      <c r="B34" s="50" t="s">
        <v>32</v>
      </c>
      <c r="C34" s="8">
        <f>C16-C33</f>
        <v>0</v>
      </c>
      <c r="D34" s="30">
        <f>D16-D33</f>
        <v>0</v>
      </c>
      <c r="E34" s="30">
        <f>E16-E33</f>
        <v>0</v>
      </c>
      <c r="F34" s="28"/>
      <c r="G34" s="1"/>
    </row>
    <row r="35" spans="1:7" ht="15" customHeight="1" x14ac:dyDescent="0.2">
      <c r="A35" s="1"/>
      <c r="B35" s="5"/>
      <c r="C35" s="1"/>
      <c r="D35" s="1"/>
      <c r="E35" s="1"/>
      <c r="F35" s="1"/>
      <c r="G35" s="1"/>
    </row>
    <row r="36" spans="1:7" ht="15" customHeight="1" x14ac:dyDescent="0.2">
      <c r="A36" s="1"/>
      <c r="B36" s="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48"/>
  <sheetViews>
    <sheetView tabSelected="1" view="pageBreakPreview" topLeftCell="A29" zoomScaleNormal="100" zoomScaleSheetLayoutView="100" workbookViewId="0">
      <selection activeCell="G23" sqref="G23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6.109375" style="3" customWidth="1"/>
    <col min="7" max="7" width="20" style="3" customWidth="1"/>
    <col min="8" max="8" width="5.109375" style="3" customWidth="1"/>
    <col min="9" max="9" width="4.109375" style="3" customWidth="1"/>
    <col min="10" max="16384" width="9" style="3"/>
  </cols>
  <sheetData>
    <row r="1" spans="1:9" x14ac:dyDescent="0.2">
      <c r="A1" s="60"/>
      <c r="B1" s="60" t="s">
        <v>69</v>
      </c>
      <c r="C1" s="60"/>
      <c r="G1" s="114" t="s">
        <v>53</v>
      </c>
      <c r="H1" s="114"/>
    </row>
    <row r="2" spans="1:9" x14ac:dyDescent="0.2">
      <c r="A2" s="60"/>
      <c r="B2" s="22" t="s">
        <v>70</v>
      </c>
      <c r="C2" s="22"/>
      <c r="D2" s="22"/>
      <c r="E2" s="23"/>
      <c r="F2" s="23"/>
      <c r="G2" s="23"/>
      <c r="H2" s="64"/>
      <c r="I2" s="1"/>
    </row>
    <row r="3" spans="1:9" ht="13.05" x14ac:dyDescent="0.2">
      <c r="A3" s="60"/>
      <c r="B3" s="60"/>
      <c r="C3" s="60"/>
      <c r="D3" s="64"/>
      <c r="E3" s="64"/>
      <c r="F3" s="64"/>
      <c r="G3" s="64"/>
      <c r="H3" s="64"/>
      <c r="I3" s="1"/>
    </row>
    <row r="4" spans="1:9" x14ac:dyDescent="0.2">
      <c r="A4" s="117" t="s">
        <v>52</v>
      </c>
      <c r="B4" s="117"/>
      <c r="C4" s="117"/>
      <c r="D4" s="117"/>
      <c r="E4" s="24"/>
      <c r="F4" s="27"/>
      <c r="G4" s="27"/>
      <c r="H4" s="65" t="s">
        <v>48</v>
      </c>
      <c r="I4" s="1"/>
    </row>
    <row r="5" spans="1:9" ht="30" customHeight="1" x14ac:dyDescent="0.2">
      <c r="A5" s="118" t="s">
        <v>47</v>
      </c>
      <c r="B5" s="119"/>
      <c r="C5" s="119"/>
      <c r="D5" s="120"/>
      <c r="E5" s="121" t="s">
        <v>51</v>
      </c>
      <c r="F5" s="120"/>
      <c r="G5" s="25" t="s">
        <v>44</v>
      </c>
      <c r="H5" s="25" t="s">
        <v>43</v>
      </c>
      <c r="I5" s="1"/>
    </row>
    <row r="6" spans="1:9" ht="30" customHeight="1" x14ac:dyDescent="0.2">
      <c r="A6" s="26" t="s">
        <v>42</v>
      </c>
      <c r="B6" s="24">
        <v>7</v>
      </c>
      <c r="C6" s="27" t="s">
        <v>41</v>
      </c>
      <c r="D6" s="28" t="s">
        <v>56</v>
      </c>
      <c r="E6" s="115" t="s">
        <v>111</v>
      </c>
      <c r="F6" s="116"/>
      <c r="G6" s="95">
        <v>473000</v>
      </c>
      <c r="H6" s="28"/>
      <c r="I6" s="1"/>
    </row>
    <row r="7" spans="1:9" ht="30" customHeight="1" x14ac:dyDescent="0.2">
      <c r="A7" s="26" t="s">
        <v>42</v>
      </c>
      <c r="B7" s="24">
        <v>8</v>
      </c>
      <c r="C7" s="27" t="s">
        <v>41</v>
      </c>
      <c r="D7" s="28" t="s">
        <v>54</v>
      </c>
      <c r="E7" s="122" t="s">
        <v>55</v>
      </c>
      <c r="F7" s="123"/>
      <c r="G7" s="29">
        <v>1</v>
      </c>
      <c r="H7" s="28"/>
      <c r="I7" s="1"/>
    </row>
    <row r="8" spans="1:9" ht="30" customHeight="1" x14ac:dyDescent="0.2">
      <c r="A8" s="118" t="s">
        <v>50</v>
      </c>
      <c r="B8" s="119"/>
      <c r="C8" s="119"/>
      <c r="D8" s="119"/>
      <c r="E8" s="119"/>
      <c r="F8" s="120"/>
      <c r="G8" s="95">
        <f>SUM(G6:G7)</f>
        <v>473001</v>
      </c>
      <c r="H8" s="28"/>
      <c r="I8" s="1"/>
    </row>
    <row r="9" spans="1:9" ht="13.5" customHeight="1" x14ac:dyDescent="0.2">
      <c r="A9" s="59"/>
      <c r="B9" s="59"/>
      <c r="C9" s="59"/>
      <c r="D9" s="59"/>
      <c r="E9" s="59"/>
      <c r="F9" s="59"/>
      <c r="G9" s="59"/>
      <c r="H9" s="59"/>
      <c r="I9" s="1"/>
    </row>
    <row r="10" spans="1:9" ht="13.5" customHeight="1" x14ac:dyDescent="0.2">
      <c r="A10" s="60"/>
      <c r="B10" s="60"/>
      <c r="C10" s="60"/>
      <c r="D10" s="60"/>
      <c r="E10" s="60"/>
      <c r="F10" s="60"/>
      <c r="G10" s="60"/>
      <c r="H10" s="60"/>
      <c r="I10" s="1"/>
    </row>
    <row r="11" spans="1:9" ht="13.5" customHeight="1" x14ac:dyDescent="0.2">
      <c r="A11" s="60"/>
      <c r="B11" s="60"/>
      <c r="C11" s="60"/>
      <c r="D11" s="114"/>
      <c r="E11" s="114"/>
      <c r="F11" s="114"/>
      <c r="G11" s="114"/>
      <c r="H11" s="114"/>
      <c r="I11" s="1"/>
    </row>
    <row r="12" spans="1:9" ht="19.5" customHeight="1" x14ac:dyDescent="0.2">
      <c r="A12" s="117" t="s">
        <v>49</v>
      </c>
      <c r="B12" s="117"/>
      <c r="C12" s="117"/>
      <c r="D12" s="117"/>
      <c r="E12" s="27"/>
      <c r="F12" s="27"/>
      <c r="G12" s="27"/>
      <c r="H12" s="65" t="s">
        <v>48</v>
      </c>
      <c r="I12" s="1"/>
    </row>
    <row r="13" spans="1:9" ht="30" customHeight="1" x14ac:dyDescent="0.2">
      <c r="A13" s="118" t="s">
        <v>47</v>
      </c>
      <c r="B13" s="119"/>
      <c r="C13" s="119"/>
      <c r="D13" s="120"/>
      <c r="E13" s="25" t="s">
        <v>46</v>
      </c>
      <c r="F13" s="25" t="s">
        <v>45</v>
      </c>
      <c r="G13" s="25" t="s">
        <v>44</v>
      </c>
      <c r="H13" s="25" t="s">
        <v>43</v>
      </c>
      <c r="I13" s="1"/>
    </row>
    <row r="14" spans="1:9" ht="30" customHeight="1" x14ac:dyDescent="0.2">
      <c r="A14" s="69" t="s">
        <v>42</v>
      </c>
      <c r="B14" s="70" t="s">
        <v>60</v>
      </c>
      <c r="C14" s="59" t="s">
        <v>41</v>
      </c>
      <c r="D14" s="63" t="s">
        <v>61</v>
      </c>
      <c r="E14" s="76" t="s">
        <v>62</v>
      </c>
      <c r="F14" s="34" t="s">
        <v>71</v>
      </c>
      <c r="G14" s="30">
        <v>0</v>
      </c>
      <c r="H14" s="71"/>
      <c r="I14" s="1"/>
    </row>
    <row r="15" spans="1:9" ht="30" customHeight="1" x14ac:dyDescent="0.2">
      <c r="A15" s="68"/>
      <c r="B15" s="66"/>
      <c r="C15" s="60"/>
      <c r="D15" s="55"/>
      <c r="E15" s="110" t="s">
        <v>63</v>
      </c>
      <c r="F15" s="32" t="s">
        <v>75</v>
      </c>
      <c r="G15" s="33">
        <v>0</v>
      </c>
      <c r="H15" s="72"/>
      <c r="I15" s="1"/>
    </row>
    <row r="16" spans="1:9" ht="30" customHeight="1" x14ac:dyDescent="0.2">
      <c r="A16" s="68"/>
      <c r="B16" s="66"/>
      <c r="C16" s="60"/>
      <c r="D16" s="55"/>
      <c r="E16" s="124"/>
      <c r="F16" s="32" t="s">
        <v>72</v>
      </c>
      <c r="G16" s="33">
        <v>0</v>
      </c>
      <c r="H16" s="72"/>
      <c r="I16" s="1"/>
    </row>
    <row r="17" spans="1:9" ht="30" customHeight="1" x14ac:dyDescent="0.2">
      <c r="A17" s="68"/>
      <c r="B17" s="66"/>
      <c r="C17" s="60"/>
      <c r="D17" s="55"/>
      <c r="E17" s="111"/>
      <c r="F17" s="97" t="s">
        <v>99</v>
      </c>
      <c r="G17" s="33">
        <v>0</v>
      </c>
      <c r="H17" s="72"/>
      <c r="I17" s="1"/>
    </row>
    <row r="18" spans="1:9" ht="30" customHeight="1" x14ac:dyDescent="0.2">
      <c r="A18" s="68"/>
      <c r="B18" s="66"/>
      <c r="C18" s="60"/>
      <c r="D18" s="55"/>
      <c r="E18" s="110" t="s">
        <v>86</v>
      </c>
      <c r="F18" s="97" t="s">
        <v>112</v>
      </c>
      <c r="G18" s="98">
        <v>46200</v>
      </c>
      <c r="H18" s="80" t="s">
        <v>85</v>
      </c>
      <c r="I18" s="1"/>
    </row>
    <row r="19" spans="1:9" ht="30" customHeight="1" x14ac:dyDescent="0.2">
      <c r="A19" s="68"/>
      <c r="B19" s="66"/>
      <c r="C19" s="60"/>
      <c r="D19" s="55"/>
      <c r="E19" s="124"/>
      <c r="F19" s="97" t="s">
        <v>113</v>
      </c>
      <c r="G19" s="98">
        <v>23100</v>
      </c>
      <c r="H19" s="99" t="s">
        <v>89</v>
      </c>
      <c r="I19" s="1"/>
    </row>
    <row r="20" spans="1:9" ht="30" customHeight="1" x14ac:dyDescent="0.2">
      <c r="A20" s="68"/>
      <c r="B20" s="66"/>
      <c r="C20" s="60"/>
      <c r="D20" s="55"/>
      <c r="E20" s="124"/>
      <c r="F20" s="97" t="s">
        <v>117</v>
      </c>
      <c r="G20" s="98">
        <v>9240</v>
      </c>
      <c r="H20" s="99" t="s">
        <v>90</v>
      </c>
      <c r="I20" s="1"/>
    </row>
    <row r="21" spans="1:9" ht="30" customHeight="1" x14ac:dyDescent="0.2">
      <c r="A21" s="68"/>
      <c r="B21" s="66"/>
      <c r="C21" s="60"/>
      <c r="D21" s="55"/>
      <c r="E21" s="124"/>
      <c r="F21" s="97" t="s">
        <v>88</v>
      </c>
      <c r="G21" s="98">
        <v>4620</v>
      </c>
      <c r="H21" s="99" t="s">
        <v>91</v>
      </c>
      <c r="I21" s="1"/>
    </row>
    <row r="22" spans="1:9" ht="30" customHeight="1" x14ac:dyDescent="0.2">
      <c r="A22" s="68"/>
      <c r="B22" s="66"/>
      <c r="C22" s="60"/>
      <c r="D22" s="55"/>
      <c r="E22" s="124"/>
      <c r="F22" s="97" t="s">
        <v>118</v>
      </c>
      <c r="G22" s="98">
        <v>3234</v>
      </c>
      <c r="H22" s="99" t="s">
        <v>92</v>
      </c>
      <c r="I22" s="1"/>
    </row>
    <row r="23" spans="1:9" ht="30" customHeight="1" x14ac:dyDescent="0.2">
      <c r="A23" s="68"/>
      <c r="B23" s="66"/>
      <c r="C23" s="60"/>
      <c r="D23" s="55"/>
      <c r="E23" s="124"/>
      <c r="F23" s="97" t="s">
        <v>114</v>
      </c>
      <c r="G23" s="98">
        <v>9240</v>
      </c>
      <c r="H23" s="99" t="s">
        <v>93</v>
      </c>
      <c r="I23" s="1"/>
    </row>
    <row r="24" spans="1:9" ht="30" customHeight="1" x14ac:dyDescent="0.2">
      <c r="A24" s="68"/>
      <c r="B24" s="66"/>
      <c r="C24" s="60"/>
      <c r="D24" s="55"/>
      <c r="E24" s="124"/>
      <c r="F24" s="97" t="s">
        <v>105</v>
      </c>
      <c r="G24" s="98">
        <v>4620</v>
      </c>
      <c r="H24" s="99" t="s">
        <v>94</v>
      </c>
      <c r="I24" s="1"/>
    </row>
    <row r="25" spans="1:9" ht="30" customHeight="1" x14ac:dyDescent="0.2">
      <c r="A25" s="68"/>
      <c r="B25" s="66"/>
      <c r="C25" s="60"/>
      <c r="D25" s="55"/>
      <c r="E25" s="125" t="s">
        <v>115</v>
      </c>
      <c r="F25" s="97" t="s">
        <v>106</v>
      </c>
      <c r="G25" s="98">
        <v>38192</v>
      </c>
      <c r="H25" s="99" t="s">
        <v>95</v>
      </c>
      <c r="I25" s="1"/>
    </row>
    <row r="26" spans="1:9" ht="30" customHeight="1" x14ac:dyDescent="0.2">
      <c r="A26" s="68"/>
      <c r="B26" s="66"/>
      <c r="C26" s="60"/>
      <c r="D26" s="55"/>
      <c r="E26" s="110" t="s">
        <v>87</v>
      </c>
      <c r="F26" s="97" t="s">
        <v>107</v>
      </c>
      <c r="G26" s="98">
        <v>36960</v>
      </c>
      <c r="H26" s="99" t="s">
        <v>96</v>
      </c>
      <c r="I26" s="1"/>
    </row>
    <row r="27" spans="1:9" ht="30" customHeight="1" x14ac:dyDescent="0.2">
      <c r="A27" s="68"/>
      <c r="B27" s="66"/>
      <c r="C27" s="60"/>
      <c r="D27" s="55"/>
      <c r="E27" s="124"/>
      <c r="F27" s="97" t="s">
        <v>108</v>
      </c>
      <c r="G27" s="98">
        <v>24024</v>
      </c>
      <c r="H27" s="99" t="s">
        <v>97</v>
      </c>
      <c r="I27" s="1"/>
    </row>
    <row r="28" spans="1:9" ht="30" customHeight="1" x14ac:dyDescent="0.2">
      <c r="A28" s="68"/>
      <c r="B28" s="66"/>
      <c r="C28" s="60"/>
      <c r="D28" s="55"/>
      <c r="E28" s="124"/>
      <c r="F28" s="97" t="s">
        <v>116</v>
      </c>
      <c r="G28" s="98">
        <v>40040</v>
      </c>
      <c r="H28" s="99" t="s">
        <v>98</v>
      </c>
      <c r="I28" s="1"/>
    </row>
    <row r="29" spans="1:9" ht="30" customHeight="1" x14ac:dyDescent="0.2">
      <c r="A29" s="57"/>
      <c r="B29" s="67"/>
      <c r="C29" s="27"/>
      <c r="D29" s="27"/>
      <c r="E29" s="36"/>
      <c r="F29" s="36" t="s">
        <v>40</v>
      </c>
      <c r="G29" s="81">
        <f>SUM(G14:G28)</f>
        <v>239470</v>
      </c>
      <c r="H29" s="35"/>
      <c r="I29" s="1"/>
    </row>
    <row r="30" spans="1:9" ht="30" customHeight="1" x14ac:dyDescent="0.2">
      <c r="A30" s="17" t="s">
        <v>64</v>
      </c>
      <c r="B30" s="58" t="s">
        <v>66</v>
      </c>
      <c r="C30" s="61" t="s">
        <v>65</v>
      </c>
      <c r="D30" s="62" t="s">
        <v>67</v>
      </c>
      <c r="E30" s="112" t="s">
        <v>57</v>
      </c>
      <c r="F30" s="77" t="s">
        <v>78</v>
      </c>
      <c r="G30" s="79">
        <v>63325</v>
      </c>
      <c r="H30" s="80" t="s">
        <v>76</v>
      </c>
      <c r="I30" s="1"/>
    </row>
    <row r="31" spans="1:9" ht="30" customHeight="1" x14ac:dyDescent="0.2">
      <c r="A31" s="12"/>
      <c r="B31" s="58"/>
      <c r="C31" s="61"/>
      <c r="D31" s="62"/>
      <c r="E31" s="113"/>
      <c r="F31" s="77" t="s">
        <v>79</v>
      </c>
      <c r="G31" s="8">
        <v>80675</v>
      </c>
      <c r="H31" s="78" t="s">
        <v>77</v>
      </c>
      <c r="I31" s="1"/>
    </row>
    <row r="32" spans="1:9" ht="30" customHeight="1" x14ac:dyDescent="0.2">
      <c r="A32" s="12"/>
      <c r="B32" s="58"/>
      <c r="C32" s="61"/>
      <c r="D32" s="62"/>
      <c r="E32" s="15"/>
      <c r="F32" s="16" t="s">
        <v>40</v>
      </c>
      <c r="G32" s="81">
        <f>SUM(G30:G31)</f>
        <v>144000</v>
      </c>
      <c r="H32" s="31"/>
      <c r="I32" s="1"/>
    </row>
    <row r="33" spans="1:9" ht="30" customHeight="1" x14ac:dyDescent="0.2">
      <c r="A33" s="82" t="s">
        <v>64</v>
      </c>
      <c r="B33" s="83" t="s">
        <v>80</v>
      </c>
      <c r="C33" s="84" t="s">
        <v>65</v>
      </c>
      <c r="D33" s="85" t="s">
        <v>81</v>
      </c>
      <c r="E33" s="86" t="s">
        <v>83</v>
      </c>
      <c r="F33" s="87" t="s">
        <v>82</v>
      </c>
      <c r="G33" s="79">
        <v>70000</v>
      </c>
      <c r="H33" s="80" t="s">
        <v>84</v>
      </c>
      <c r="I33" s="1"/>
    </row>
    <row r="34" spans="1:9" ht="30" customHeight="1" x14ac:dyDescent="0.2">
      <c r="A34" s="88"/>
      <c r="B34" s="89"/>
      <c r="C34" s="90"/>
      <c r="D34" s="91"/>
      <c r="E34" s="92"/>
      <c r="F34" s="93" t="s">
        <v>40</v>
      </c>
      <c r="G34" s="81">
        <f>SUM(G33:G33)</f>
        <v>70000</v>
      </c>
      <c r="H34" s="31"/>
      <c r="I34" s="1"/>
    </row>
    <row r="35" spans="1:9" ht="30" customHeight="1" x14ac:dyDescent="0.2">
      <c r="A35" s="82" t="s">
        <v>64</v>
      </c>
      <c r="B35" s="84">
        <v>14</v>
      </c>
      <c r="C35" s="84" t="s">
        <v>65</v>
      </c>
      <c r="D35" s="85" t="s">
        <v>100</v>
      </c>
      <c r="E35" s="110" t="s">
        <v>101</v>
      </c>
      <c r="F35" s="93" t="s">
        <v>103</v>
      </c>
      <c r="G35" s="79">
        <v>440</v>
      </c>
      <c r="H35" s="107" t="s">
        <v>109</v>
      </c>
      <c r="I35" s="1"/>
    </row>
    <row r="36" spans="1:9" ht="30" customHeight="1" x14ac:dyDescent="0.2">
      <c r="A36" s="101"/>
      <c r="B36" s="102"/>
      <c r="C36" s="102"/>
      <c r="D36" s="103"/>
      <c r="E36" s="111"/>
      <c r="F36" s="106" t="s">
        <v>104</v>
      </c>
      <c r="G36" s="79">
        <v>770</v>
      </c>
      <c r="H36" s="107" t="s">
        <v>110</v>
      </c>
      <c r="I36" s="1"/>
    </row>
    <row r="37" spans="1:9" ht="30" customHeight="1" x14ac:dyDescent="0.2">
      <c r="A37" s="101"/>
      <c r="B37" s="102"/>
      <c r="C37" s="102"/>
      <c r="D37" s="103"/>
      <c r="E37" s="104"/>
      <c r="F37" s="105" t="s">
        <v>102</v>
      </c>
      <c r="G37" s="79">
        <f>SUM(G35:G36)</f>
        <v>1210</v>
      </c>
      <c r="H37" s="105"/>
      <c r="I37" s="1"/>
    </row>
    <row r="38" spans="1:9" ht="30" customHeight="1" x14ac:dyDescent="0.2">
      <c r="A38" s="17" t="s">
        <v>42</v>
      </c>
      <c r="B38" s="18" t="s">
        <v>68</v>
      </c>
      <c r="C38" s="19" t="s">
        <v>65</v>
      </c>
      <c r="D38" s="20" t="s">
        <v>58</v>
      </c>
      <c r="E38" s="15" t="s">
        <v>58</v>
      </c>
      <c r="F38" s="94">
        <f>G39/G40</f>
        <v>3.8733533332910498E-2</v>
      </c>
      <c r="G38" s="79">
        <v>18321</v>
      </c>
      <c r="H38" s="37"/>
      <c r="I38" s="1"/>
    </row>
    <row r="39" spans="1:9" ht="30" customHeight="1" x14ac:dyDescent="0.2">
      <c r="A39" s="13"/>
      <c r="B39" s="14"/>
      <c r="C39" s="10"/>
      <c r="D39" s="21"/>
      <c r="E39" s="15"/>
      <c r="F39" s="36" t="s">
        <v>40</v>
      </c>
      <c r="G39" s="79">
        <f>G38</f>
        <v>18321</v>
      </c>
      <c r="H39" s="38"/>
      <c r="I39" s="1"/>
    </row>
    <row r="40" spans="1:9" ht="30" customHeight="1" x14ac:dyDescent="0.2">
      <c r="A40" s="39"/>
      <c r="B40" s="40"/>
      <c r="C40" s="40"/>
      <c r="D40" s="9"/>
      <c r="E40" s="11"/>
      <c r="F40" s="36" t="s">
        <v>39</v>
      </c>
      <c r="G40" s="79">
        <f>SUM(G29,G32,G34,G39,G37)</f>
        <v>473001</v>
      </c>
      <c r="H40" s="38"/>
      <c r="I40" s="1"/>
    </row>
    <row r="41" spans="1:9" ht="19.5" customHeight="1" x14ac:dyDescent="0.2">
      <c r="A41" s="1"/>
      <c r="B41" s="1"/>
      <c r="C41" s="1"/>
      <c r="D41" s="1"/>
      <c r="E41" s="1"/>
      <c r="F41" s="1"/>
      <c r="G41" s="1"/>
      <c r="H41" s="7"/>
      <c r="I41" s="1"/>
    </row>
    <row r="42" spans="1:9" ht="19.5" customHeight="1" x14ac:dyDescent="0.2">
      <c r="A42" s="1"/>
      <c r="B42" s="1"/>
      <c r="C42" s="1"/>
      <c r="D42" s="1"/>
      <c r="E42" s="1"/>
      <c r="F42" s="1"/>
      <c r="G42" s="1"/>
      <c r="H42" s="1"/>
      <c r="I42" s="1"/>
    </row>
    <row r="43" spans="1:9" ht="19.5" customHeight="1" x14ac:dyDescent="0.2">
      <c r="A43" s="1"/>
      <c r="B43" s="1"/>
      <c r="C43" s="1"/>
      <c r="D43" s="1"/>
      <c r="E43" s="1"/>
      <c r="F43" s="1"/>
      <c r="G43" s="1"/>
      <c r="H43" s="1"/>
      <c r="I43" s="1"/>
    </row>
    <row r="44" spans="1:9" ht="19.5" customHeight="1" x14ac:dyDescent="0.2">
      <c r="A44" s="1"/>
      <c r="B44" s="1"/>
      <c r="C44" s="1"/>
      <c r="D44" s="1"/>
      <c r="E44" s="1"/>
      <c r="F44" s="1"/>
      <c r="G44" s="1"/>
      <c r="H44" s="1"/>
      <c r="I44" s="1"/>
    </row>
    <row r="45" spans="1:9" ht="19.5" customHeight="1" x14ac:dyDescent="0.2">
      <c r="A45" s="1"/>
      <c r="B45" s="1"/>
      <c r="C45" s="1"/>
      <c r="D45" s="1"/>
      <c r="E45" s="1"/>
      <c r="F45" s="1"/>
      <c r="G45" s="1"/>
      <c r="H45" s="1"/>
      <c r="I45" s="1"/>
    </row>
    <row r="46" spans="1:9" ht="19.5" customHeight="1" x14ac:dyDescent="0.2">
      <c r="A46" s="1"/>
      <c r="B46" s="1"/>
      <c r="C46" s="1"/>
      <c r="D46" s="1"/>
      <c r="E46" s="1"/>
      <c r="F46" s="1"/>
      <c r="G46" s="1"/>
      <c r="H46" s="1"/>
      <c r="I46" s="1"/>
    </row>
    <row r="47" spans="1:9" ht="19.5" customHeight="1" x14ac:dyDescent="0.2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">
      <c r="H48" s="1"/>
    </row>
  </sheetData>
  <mergeCells count="15">
    <mergeCell ref="E35:E36"/>
    <mergeCell ref="E30:E31"/>
    <mergeCell ref="G1:H1"/>
    <mergeCell ref="E6:F6"/>
    <mergeCell ref="A4:D4"/>
    <mergeCell ref="A5:D5"/>
    <mergeCell ref="E5:F5"/>
    <mergeCell ref="A13:D13"/>
    <mergeCell ref="E7:F7"/>
    <mergeCell ref="A8:F8"/>
    <mergeCell ref="D11:H11"/>
    <mergeCell ref="A12:D12"/>
    <mergeCell ref="E26:E28"/>
    <mergeCell ref="E18:E24"/>
    <mergeCell ref="E15:E17"/>
  </mergeCells>
  <phoneticPr fontId="2"/>
  <hyperlinks>
    <hyperlink ref="H30" r:id="rId1" display="mitumori\fukokuinnsatu(chirashi).pdf" xr:uid="{EA38AF9D-7A41-479C-B71A-21E415AB0EED}"/>
    <hyperlink ref="H31" r:id="rId2" xr:uid="{177BB6A3-C320-4C8E-86BF-04BEA0E05D34}"/>
    <hyperlink ref="H33" r:id="rId3" xr:uid="{12A90E19-8122-4EBD-B713-A486711EDFB3}"/>
    <hyperlink ref="H18" r:id="rId4" xr:uid="{0DCC2D9F-D201-40D5-9951-00226E015D08}"/>
    <hyperlink ref="H19" r:id="rId5" xr:uid="{5A573F6D-4B17-4531-BEAC-7F2FB53EE16E}"/>
    <hyperlink ref="H20" r:id="rId6" xr:uid="{D81720D5-C0C3-473B-9404-689C59B62E9B}"/>
    <hyperlink ref="H21" r:id="rId7" xr:uid="{3E6BC8A6-2E09-4F5A-9812-F5F2DB7604C0}"/>
    <hyperlink ref="H22" r:id="rId8" xr:uid="{F7F50B3F-CFEC-4919-A994-C39393042508}"/>
    <hyperlink ref="H23" r:id="rId9" xr:uid="{00F0FE39-9B40-4250-9C93-1260DC888772}"/>
    <hyperlink ref="H24" r:id="rId10" xr:uid="{9A015446-815D-4B9F-8980-EFEAFF431138}"/>
    <hyperlink ref="H25" r:id="rId11" xr:uid="{22E7DD71-8016-4417-A3AA-2CB7F507CFD1}"/>
    <hyperlink ref="H26" r:id="rId12" xr:uid="{22A324E1-1F89-4A50-847F-05130193379E}"/>
    <hyperlink ref="H27" r:id="rId13" xr:uid="{9D717AEB-942A-4B46-806C-4CC5FE1BDC87}"/>
    <hyperlink ref="H28" r:id="rId14" xr:uid="{E771E2A8-5A90-425C-833A-C8DEC213FF6B}"/>
    <hyperlink ref="H35" r:id="rId15" display="mitumori/sannjyuusann.pdf" xr:uid="{40B490B4-21EE-4FA7-8222-7A80AC6A36DC}"/>
    <hyperlink ref="H36" r:id="rId16" display="mitumori/sannjyuusann.pdf" xr:uid="{2EF3A686-1256-443E-B784-B514BAE465E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3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2024-05-31T06:29:28Z</cp:lastPrinted>
  <dcterms:created xsi:type="dcterms:W3CDTF">2016-10-10T10:20:24Z</dcterms:created>
  <dcterms:modified xsi:type="dcterms:W3CDTF">2025-04-02T02:08:53Z</dcterms:modified>
</cp:coreProperties>
</file>